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Net fiscal des ELUS" sheetId="1" r:id="rId1"/>
  </sheets>
  <calcPr calcId="125725"/>
</workbook>
</file>

<file path=xl/calcChain.xml><?xml version="1.0" encoding="utf-8"?>
<calcChain xmlns="http://schemas.openxmlformats.org/spreadsheetml/2006/main">
  <c r="D8" i="1"/>
  <c r="D9" s="1"/>
  <c r="D11" s="1"/>
  <c r="D17" s="1"/>
  <c r="F17"/>
  <c r="F15"/>
  <c r="F14"/>
  <c r="F13"/>
  <c r="F12"/>
  <c r="F11"/>
  <c r="G15"/>
  <c r="G14"/>
  <c r="G13"/>
  <c r="G12"/>
  <c r="G9"/>
  <c r="G11" s="1"/>
  <c r="G17" s="1"/>
  <c r="G6"/>
  <c r="G5"/>
  <c r="F5"/>
  <c r="D5"/>
  <c r="D15"/>
  <c r="D14"/>
  <c r="D13"/>
  <c r="D12"/>
  <c r="C11"/>
  <c r="C17" s="1"/>
  <c r="C9"/>
</calcChain>
</file>

<file path=xl/sharedStrings.xml><?xml version="1.0" encoding="utf-8"?>
<sst xmlns="http://schemas.openxmlformats.org/spreadsheetml/2006/main" count="18" uniqueCount="15">
  <si>
    <t>Montant de l'indemnité brute</t>
  </si>
  <si>
    <t>Total autres indemnités</t>
  </si>
  <si>
    <t>Cotisation maladie</t>
  </si>
  <si>
    <t>Cotisation Viellesse</t>
  </si>
  <si>
    <t>Cotisation Ircantec</t>
  </si>
  <si>
    <t>Frais d'emploi elus</t>
  </si>
  <si>
    <t>Frais d'emploi à déduire</t>
  </si>
  <si>
    <t>CSG  deductible</t>
  </si>
  <si>
    <t>1 mandat</t>
  </si>
  <si>
    <t>Multi mandats</t>
  </si>
  <si>
    <t xml:space="preserve">Net fiscal </t>
  </si>
  <si>
    <t xml:space="preserve">Ne modifier que les zones blanches pour la saisie des données </t>
  </si>
  <si>
    <t>La proratisation des frais d'emploi des élus se fait avec la saisie du total des bruts des autres indemnités</t>
  </si>
  <si>
    <t>&gt;3500</t>
  </si>
  <si>
    <t>&lt; 3500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</si>
</sst>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2" xfId="0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/>
    <xf numFmtId="0" fontId="0" fillId="4" borderId="0" xfId="0" applyFill="1"/>
    <xf numFmtId="0" fontId="0" fillId="6" borderId="0" xfId="0" applyFill="1" applyAlignment="1">
      <alignment horizontal="center" vertical="center" wrapText="1"/>
    </xf>
    <xf numFmtId="0" fontId="0" fillId="5" borderId="1" xfId="0" applyFill="1" applyBorder="1"/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workbookViewId="0">
      <selection activeCell="F17" sqref="F17:G17"/>
    </sheetView>
  </sheetViews>
  <sheetFormatPr baseColWidth="10" defaultRowHeight="15"/>
  <cols>
    <col min="2" max="2" width="30.140625" customWidth="1"/>
    <col min="3" max="3" width="15.28515625" customWidth="1"/>
    <col min="4" max="4" width="15.7109375" customWidth="1"/>
    <col min="6" max="6" width="13" customWidth="1"/>
    <col min="7" max="7" width="16" customWidth="1"/>
  </cols>
  <sheetData>
    <row r="2" spans="2:8" ht="64.5" customHeight="1">
      <c r="B2" s="11" t="s">
        <v>11</v>
      </c>
      <c r="C2" s="14" t="s">
        <v>13</v>
      </c>
      <c r="D2" s="13" t="s">
        <v>12</v>
      </c>
      <c r="E2" s="13"/>
      <c r="F2" s="14" t="s">
        <v>14</v>
      </c>
      <c r="G2" s="13" t="s">
        <v>12</v>
      </c>
      <c r="H2" s="13"/>
    </row>
    <row r="3" spans="2:8">
      <c r="C3" s="3" t="s">
        <v>8</v>
      </c>
      <c r="D3" s="3" t="s">
        <v>9</v>
      </c>
      <c r="F3" s="3" t="s">
        <v>8</v>
      </c>
      <c r="G3" s="3" t="s">
        <v>9</v>
      </c>
    </row>
    <row r="5" spans="2:8">
      <c r="B5" s="10" t="s">
        <v>0</v>
      </c>
      <c r="C5" s="4">
        <v>1944.7</v>
      </c>
      <c r="D5" s="1">
        <f>C5</f>
        <v>1944.7</v>
      </c>
      <c r="F5" s="1">
        <f>C5</f>
        <v>1944.7</v>
      </c>
      <c r="G5" s="1">
        <f>D5</f>
        <v>1944.7</v>
      </c>
    </row>
    <row r="6" spans="2:8">
      <c r="B6" s="10" t="s">
        <v>1</v>
      </c>
      <c r="C6" s="2"/>
      <c r="D6" s="1">
        <v>1000</v>
      </c>
      <c r="F6" s="1"/>
      <c r="G6" s="1">
        <f>D6</f>
        <v>1000</v>
      </c>
    </row>
    <row r="8" spans="2:8">
      <c r="B8" s="10" t="s">
        <v>5</v>
      </c>
      <c r="C8" s="7">
        <v>661.19</v>
      </c>
      <c r="D8" s="7">
        <f>C8*1.5</f>
        <v>991.78500000000008</v>
      </c>
      <c r="F8" s="10">
        <v>1507</v>
      </c>
      <c r="G8" s="10">
        <v>1507</v>
      </c>
    </row>
    <row r="9" spans="2:8">
      <c r="C9" s="5">
        <f>C8</f>
        <v>661.19</v>
      </c>
      <c r="D9" s="6">
        <f>(D5/(D6+D5))*D8</f>
        <v>654.98159048459956</v>
      </c>
      <c r="F9" s="5"/>
      <c r="G9" s="6">
        <f>(G5/(G5+G6))*G8</f>
        <v>995.23309675009341</v>
      </c>
    </row>
    <row r="10" spans="2:8">
      <c r="C10" s="3"/>
      <c r="D10" s="3"/>
    </row>
    <row r="11" spans="2:8">
      <c r="B11" s="8" t="s">
        <v>6</v>
      </c>
      <c r="C11" s="8">
        <f>C9</f>
        <v>661.19</v>
      </c>
      <c r="D11" s="9">
        <f>D9</f>
        <v>654.98159048459956</v>
      </c>
      <c r="F11" s="9">
        <f>F8</f>
        <v>1507</v>
      </c>
      <c r="G11" s="9">
        <f>G9</f>
        <v>995.23309675009341</v>
      </c>
    </row>
    <row r="12" spans="2:8">
      <c r="B12" s="8" t="s">
        <v>7</v>
      </c>
      <c r="C12" s="1">
        <v>132.22999999999999</v>
      </c>
      <c r="D12" s="1">
        <f>C12</f>
        <v>132.22999999999999</v>
      </c>
      <c r="F12" s="1">
        <f>D12</f>
        <v>132.22999999999999</v>
      </c>
      <c r="G12" s="1">
        <f>D12</f>
        <v>132.22999999999999</v>
      </c>
    </row>
    <row r="13" spans="2:8">
      <c r="B13" s="8" t="s">
        <v>4</v>
      </c>
      <c r="C13" s="1">
        <v>54.45</v>
      </c>
      <c r="D13" s="1">
        <f>C13</f>
        <v>54.45</v>
      </c>
      <c r="F13" s="1">
        <f>D13</f>
        <v>54.45</v>
      </c>
      <c r="G13" s="1">
        <f>D13</f>
        <v>54.45</v>
      </c>
    </row>
    <row r="14" spans="2:8">
      <c r="B14" s="8" t="s">
        <v>2</v>
      </c>
      <c r="C14" s="1">
        <v>0</v>
      </c>
      <c r="D14" s="1">
        <f>C14</f>
        <v>0</v>
      </c>
      <c r="F14" s="1">
        <f>D14</f>
        <v>0</v>
      </c>
      <c r="G14" s="1">
        <f>D14</f>
        <v>0</v>
      </c>
    </row>
    <row r="15" spans="2:8">
      <c r="B15" s="8" t="s">
        <v>3</v>
      </c>
      <c r="C15" s="1">
        <v>0</v>
      </c>
      <c r="D15" s="1">
        <f>C15</f>
        <v>0</v>
      </c>
      <c r="F15" s="1">
        <f>D15</f>
        <v>0</v>
      </c>
      <c r="G15" s="1">
        <f>D15</f>
        <v>0</v>
      </c>
    </row>
    <row r="17" spans="2:7">
      <c r="B17" s="12" t="s">
        <v>10</v>
      </c>
      <c r="C17" s="8">
        <f>C5-C15-C14-C13-C12-C11</f>
        <v>1096.83</v>
      </c>
      <c r="D17" s="9">
        <f>D5-D11-D12-D13-D14-D15</f>
        <v>1103.0384095154004</v>
      </c>
      <c r="F17" s="9">
        <f>F5-F11-F12-F13-F14-F15</f>
        <v>251.02000000000004</v>
      </c>
      <c r="G17" s="9">
        <f>G5-G11-G12-G13-G14-G15</f>
        <v>762.78690324990657</v>
      </c>
    </row>
  </sheetData>
  <protectedRanges>
    <protectedRange password="E834" sqref="C5" name="Plage3"/>
    <protectedRange password="E834" sqref="C12:D15" name="Plage1"/>
    <protectedRange password="E834" sqref="D5:D6" name="Plage2"/>
  </protectedRanges>
  <mergeCells count="2">
    <mergeCell ref="D2:E2"/>
    <mergeCell ref="G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Net fiscal des ELUS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2019-01-03T11:45:11Z</dcterms:modified>
</cp:coreProperties>
</file>